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105"/>
  <workbookPr autoCompressPictures="0"/>
  <bookViews>
    <workbookView xWindow="30180" yWindow="2540" windowWidth="26480" windowHeight="1648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5" i="1" l="1"/>
  <c r="H35" i="1"/>
  <c r="R35" i="1"/>
  <c r="O37" i="1"/>
  <c r="H37" i="1"/>
  <c r="R37" i="1"/>
  <c r="O39" i="1"/>
  <c r="H39" i="1"/>
  <c r="R39" i="1"/>
  <c r="O41" i="1"/>
  <c r="H41" i="1"/>
  <c r="R41" i="1"/>
  <c r="I10" i="2"/>
  <c r="L35" i="1"/>
  <c r="Q35" i="1"/>
  <c r="L37" i="1"/>
  <c r="Q37" i="1"/>
  <c r="L39" i="1"/>
  <c r="Q39" i="1"/>
  <c r="L41" i="1"/>
  <c r="Q41" i="1"/>
  <c r="H10" i="2"/>
  <c r="O25" i="1"/>
  <c r="H25" i="1"/>
  <c r="R25" i="1"/>
  <c r="O27" i="1"/>
  <c r="H27" i="1"/>
  <c r="R27" i="1"/>
  <c r="O29" i="1"/>
  <c r="H29" i="1"/>
  <c r="R29" i="1"/>
  <c r="O31" i="1"/>
  <c r="H31" i="1"/>
  <c r="R31" i="1"/>
  <c r="O33" i="1"/>
  <c r="H33" i="1"/>
  <c r="R33" i="1"/>
  <c r="I9" i="2"/>
  <c r="L25" i="1"/>
  <c r="Q25" i="1"/>
  <c r="L27" i="1"/>
  <c r="Q27" i="1"/>
  <c r="L29" i="1"/>
  <c r="Q29" i="1"/>
  <c r="L31" i="1"/>
  <c r="Q31" i="1"/>
  <c r="L33" i="1"/>
  <c r="Q33" i="1"/>
  <c r="H9" i="2"/>
  <c r="O17" i="1"/>
  <c r="H17" i="1"/>
  <c r="R17" i="1"/>
  <c r="O19" i="1"/>
  <c r="H19" i="1"/>
  <c r="R19" i="1"/>
  <c r="O21" i="1"/>
  <c r="H21" i="1"/>
  <c r="R21" i="1"/>
  <c r="O23" i="1"/>
  <c r="H23" i="1"/>
  <c r="R23" i="1"/>
  <c r="I8" i="2"/>
  <c r="L17" i="1"/>
  <c r="Q17" i="1"/>
  <c r="L19" i="1"/>
  <c r="Q19" i="1"/>
  <c r="L21" i="1"/>
  <c r="Q21" i="1"/>
  <c r="L23" i="1"/>
  <c r="Q23" i="1"/>
  <c r="H8" i="2"/>
  <c r="O13" i="1"/>
  <c r="H13" i="1"/>
  <c r="R13" i="1"/>
  <c r="O15" i="1"/>
  <c r="H15" i="1"/>
  <c r="R15" i="1"/>
  <c r="I7" i="2"/>
  <c r="L13" i="1"/>
  <c r="Q13" i="1"/>
  <c r="L15" i="1"/>
  <c r="Q15" i="1"/>
  <c r="H7" i="2"/>
  <c r="J7" i="2"/>
  <c r="L9" i="1"/>
  <c r="H9" i="1"/>
  <c r="Q9" i="1"/>
  <c r="L11" i="1"/>
  <c r="H11" i="1"/>
  <c r="Q11" i="1"/>
  <c r="H6" i="2"/>
  <c r="O9" i="1"/>
  <c r="R9" i="1"/>
  <c r="O11" i="1"/>
  <c r="R11" i="1"/>
  <c r="I6" i="2"/>
  <c r="J6" i="2"/>
  <c r="O34" i="1"/>
  <c r="H34" i="1"/>
  <c r="R34" i="1"/>
  <c r="O36" i="1"/>
  <c r="H36" i="1"/>
  <c r="R36" i="1"/>
  <c r="O38" i="1"/>
  <c r="H38" i="1"/>
  <c r="R38" i="1"/>
  <c r="O40" i="1"/>
  <c r="H40" i="1"/>
  <c r="R40" i="1"/>
  <c r="C10" i="2"/>
  <c r="L34" i="1"/>
  <c r="Q34" i="1"/>
  <c r="L36" i="1"/>
  <c r="Q36" i="1"/>
  <c r="L38" i="1"/>
  <c r="Q38" i="1"/>
  <c r="L40" i="1"/>
  <c r="Q40" i="1"/>
  <c r="B10" i="2"/>
  <c r="D10" i="2"/>
  <c r="O24" i="1"/>
  <c r="H24" i="1"/>
  <c r="R24" i="1"/>
  <c r="O26" i="1"/>
  <c r="H26" i="1"/>
  <c r="R26" i="1"/>
  <c r="O28" i="1"/>
  <c r="H28" i="1"/>
  <c r="R28" i="1"/>
  <c r="O30" i="1"/>
  <c r="H30" i="1"/>
  <c r="R30" i="1"/>
  <c r="C9" i="2"/>
  <c r="L24" i="1"/>
  <c r="Q24" i="1"/>
  <c r="L26" i="1"/>
  <c r="Q26" i="1"/>
  <c r="L28" i="1"/>
  <c r="Q28" i="1"/>
  <c r="L30" i="1"/>
  <c r="Q30" i="1"/>
  <c r="L32" i="1"/>
  <c r="H32" i="1"/>
  <c r="Q32" i="1"/>
  <c r="B9" i="2"/>
  <c r="O16" i="1"/>
  <c r="H16" i="1"/>
  <c r="R16" i="1"/>
  <c r="O18" i="1"/>
  <c r="H18" i="1"/>
  <c r="R18" i="1"/>
  <c r="O20" i="1"/>
  <c r="H20" i="1"/>
  <c r="R20" i="1"/>
  <c r="O22" i="1"/>
  <c r="H22" i="1"/>
  <c r="R22" i="1"/>
  <c r="C8" i="2"/>
  <c r="L16" i="1"/>
  <c r="Q16" i="1"/>
  <c r="L18" i="1"/>
  <c r="Q18" i="1"/>
  <c r="L20" i="1"/>
  <c r="Q20" i="1"/>
  <c r="L22" i="1"/>
  <c r="Q22" i="1"/>
  <c r="B8" i="2"/>
  <c r="O12" i="1"/>
  <c r="H12" i="1"/>
  <c r="R12" i="1"/>
  <c r="O14" i="1"/>
  <c r="H14" i="1"/>
  <c r="R14" i="1"/>
  <c r="C7" i="2"/>
  <c r="L12" i="1"/>
  <c r="Q12" i="1"/>
  <c r="L14" i="1"/>
  <c r="Q14" i="1"/>
  <c r="B7" i="2"/>
  <c r="D9" i="2"/>
  <c r="O10" i="1"/>
  <c r="H10" i="1"/>
  <c r="R10" i="1"/>
  <c r="O8" i="1"/>
  <c r="H8" i="1"/>
  <c r="R8" i="1"/>
  <c r="C6" i="2"/>
  <c r="L8" i="1"/>
  <c r="Q8" i="1"/>
  <c r="L10" i="1"/>
  <c r="Q10" i="1"/>
  <c r="B6" i="2"/>
  <c r="D6" i="2"/>
  <c r="L5" i="1"/>
  <c r="H5" i="1"/>
  <c r="Q5" i="1"/>
  <c r="O5" i="1"/>
  <c r="R5" i="1"/>
  <c r="S5" i="1"/>
  <c r="L6" i="1"/>
  <c r="H6" i="1"/>
  <c r="Q6" i="1"/>
  <c r="O6" i="1"/>
  <c r="R6" i="1"/>
  <c r="S6" i="1"/>
  <c r="L7" i="1"/>
  <c r="H7" i="1"/>
  <c r="Q7" i="1"/>
  <c r="O7" i="1"/>
  <c r="R7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O32" i="1"/>
  <c r="R32" i="1"/>
  <c r="S32" i="1"/>
  <c r="S33" i="1"/>
  <c r="S34" i="1"/>
  <c r="S35" i="1"/>
  <c r="S36" i="1"/>
  <c r="S37" i="1"/>
  <c r="S38" i="1"/>
  <c r="S39" i="1"/>
  <c r="S40" i="1"/>
  <c r="S41" i="1"/>
  <c r="L4" i="1"/>
  <c r="H4" i="1"/>
  <c r="Q4" i="1"/>
  <c r="O4" i="1"/>
  <c r="R4" i="1"/>
  <c r="S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" i="1"/>
  <c r="J10" i="2"/>
  <c r="J9" i="2"/>
  <c r="J8" i="2"/>
  <c r="D8" i="2"/>
  <c r="D7" i="2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" i="1"/>
</calcChain>
</file>

<file path=xl/sharedStrings.xml><?xml version="1.0" encoding="utf-8"?>
<sst xmlns="http://schemas.openxmlformats.org/spreadsheetml/2006/main" count="132" uniqueCount="101">
  <si>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</si>
  <si>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</si>
  <si>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</si>
  <si>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</si>
  <si>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</si>
  <si>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</si>
  <si>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</si>
  <si>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</si>
  <si>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</si>
  <si>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</si>
  <si>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</si>
  <si>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</si>
  <si>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</si>
  <si>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</si>
  <si>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</si>
  <si>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</si>
  <si>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</si>
  <si>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</si>
  <si>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</si>
  <si>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</si>
  <si>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</si>
  <si>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</si>
  <si>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</si>
  <si>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10LN023</t>
  </si>
  <si>
    <t>10LN024</t>
  </si>
  <si>
    <t>10LN025</t>
  </si>
  <si>
    <t>10LN026</t>
  </si>
  <si>
    <t>10LN027</t>
  </si>
  <si>
    <t>10LN028</t>
  </si>
  <si>
    <t>10LN029</t>
  </si>
  <si>
    <t>10LN030</t>
  </si>
  <si>
    <t>10LN031</t>
  </si>
  <si>
    <t>10LN032</t>
  </si>
  <si>
    <t>10LN033</t>
  </si>
  <si>
    <t>10LN034</t>
  </si>
  <si>
    <t>10LN035</t>
  </si>
  <si>
    <t>10LN036</t>
  </si>
  <si>
    <t>10LN037</t>
  </si>
  <si>
    <t>10LN038</t>
  </si>
  <si>
    <t>10LN039</t>
  </si>
  <si>
    <t>10LN040</t>
  </si>
  <si>
    <t>10LN041</t>
  </si>
  <si>
    <t>10LN042</t>
  </si>
  <si>
    <t>10LN043</t>
  </si>
  <si>
    <t>10LN044</t>
  </si>
  <si>
    <t>10LN045</t>
  </si>
  <si>
    <t>10LN046</t>
  </si>
  <si>
    <t>10LN047</t>
  </si>
  <si>
    <t>10LN048</t>
  </si>
  <si>
    <t>10LN049</t>
  </si>
  <si>
    <t>10LN050</t>
  </si>
  <si>
    <t>10LM013</t>
  </si>
  <si>
    <t>10LM014</t>
  </si>
  <si>
    <t>10LM015</t>
  </si>
  <si>
    <t>10LM016</t>
  </si>
  <si>
    <t>10LM017</t>
  </si>
  <si>
    <t>10LM018</t>
  </si>
  <si>
    <t>10LM019</t>
  </si>
  <si>
    <t>10LM020</t>
  </si>
  <si>
    <t>10LM021</t>
  </si>
  <si>
    <t>10LM022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</si>
  <si>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</si>
  <si>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</si>
  <si>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</si>
  <si>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</si>
  <si>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</si>
  <si>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</si>
  <si>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</si>
  <si>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</si>
  <si>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</si>
  <si>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</si>
  <si>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</si>
  <si>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</si>
  <si>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</si>
  <si>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</si>
  <si>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</si>
  <si>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</si>
  <si>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</si>
  <si>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</si>
  <si>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</si>
  <si>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</si>
  <si>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</si>
  <si>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</si>
  <si>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</si>
  <si>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B13</t>
  </si>
  <si>
    <t>B12</t>
  </si>
  <si>
    <t>A13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</si>
  <si>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</si>
  <si>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</si>
  <si>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</si>
  <si>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</si>
  <si>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</si>
  <si>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</si>
  <si>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</si>
  <si>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</si>
  <si>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</si>
  <si>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</si>
  <si>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</si>
  <si>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</si>
  <si>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Sample:4932</t>
  </si>
  <si>
    <t>Sample:4933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</si>
</sst>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1" fillId="0" borderId="10" xfId="0" applyFont="1" applyBorder="1"/>
    <xf numFmtId="164" fontId="0" fillId="0" borderId="0" xfId="0" applyNumberFormat="1"/>
    <xf numFmtId="164" fontId="0" fillId="0" borderId="0" xfId="0" applyNumberFormat="1" applyBorder="1"/>
    <xf numFmtId="0" fontId="0" fillId="0" borderId="0" xfId="0" applyFill="1" applyBorder="1"/>
    <xf numFmtId="164" fontId="0" fillId="0" borderId="0" xfId="0" applyNumberFormat="1" applyFill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B37" sqref="B37"/>
    </sheetView>
  </sheetViews>
  <sheetFormatPr baseColWidth="10" defaultColWidth="8.83203125" defaultRowHeight="14" x14ac:dyDescent="0"/>
  <cols>
    <col min="1" max="1" width="28.5" bestFit="1" customWidth="1"/>
    <col min="2" max="2" width="10.33203125" customWidth="1"/>
    <col min="3" max="3" width="11.5" style="1" customWidth="1"/>
    <col min="4" max="4" width="14" style="4" customWidth="1"/>
    <col min="5" max="7" width="14" style="9" customWidth="1"/>
    <col min="8" max="8" width="16.5" style="4" customWidth="1"/>
    <col min="9" max="9" width="18" customWidth="1"/>
    <col min="10" max="10" width="10" customWidth="1"/>
    <col min="11" max="11" width="9.1640625" customWidth="1"/>
    <col min="12" max="12" width="9.1640625" style="4" customWidth="1"/>
    <col min="13" max="15" width="9.1640625" customWidth="1"/>
    <col min="16" max="16" width="9.1640625" style="4" customWidth="1"/>
    <col min="18" max="18" width="12.5" bestFit="1" customWidth="1"/>
  </cols>
  <sheetData>
    <row r="1" spans="1:19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19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</row>
    <row r="3" spans="1:19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19">
      <c r="A4" s="1" t="s">
        <v>23</v>
      </c>
      <c r="B4">
        <v>4932</v>
      </c>
      <c r="C4" s="1" t="s">
        <v>61</v>
      </c>
      <c r="D4" s="4">
        <v>830</v>
      </c>
      <c r="E4" s="19">
        <v>1.1772</v>
      </c>
      <c r="F4" s="19">
        <v>1.177</v>
      </c>
      <c r="G4" s="20">
        <f>E4-F4</f>
        <v>1.9999999999997797E-4</v>
      </c>
      <c r="H4" s="4">
        <f>(E4+F4)/2</f>
        <v>1.1771</v>
      </c>
      <c r="I4" s="22">
        <v>1.2563</v>
      </c>
      <c r="J4" s="22">
        <v>1.2562</v>
      </c>
      <c r="K4">
        <f>I4-J4</f>
        <v>9.9999999999988987E-5</v>
      </c>
      <c r="L4" s="4">
        <f>(I4+J4)/2</f>
        <v>1.2562500000000001</v>
      </c>
      <c r="M4">
        <v>1.2419</v>
      </c>
      <c r="N4">
        <v>1.2423999999999999</v>
      </c>
      <c r="O4">
        <f>(M4+N4)/2</f>
        <v>1.2421500000000001</v>
      </c>
      <c r="P4" s="4">
        <f>M4-N4</f>
        <v>-4.9999999999994493E-4</v>
      </c>
      <c r="Q4">
        <f>((L4-H4)*1000)/(D4/1000)</f>
        <v>95.361445783132595</v>
      </c>
      <c r="R4">
        <f>((O4-H4)*1000)/(D4/1000)</f>
        <v>78.373493975903685</v>
      </c>
      <c r="S4">
        <f>Q4-R4</f>
        <v>16.98795180722891</v>
      </c>
    </row>
    <row r="5" spans="1:19">
      <c r="A5" s="1" t="s">
        <v>24</v>
      </c>
      <c r="B5">
        <v>4933</v>
      </c>
      <c r="C5" s="1" t="s">
        <v>62</v>
      </c>
      <c r="D5" s="4">
        <v>620</v>
      </c>
      <c r="E5" s="19">
        <v>1.1892</v>
      </c>
      <c r="F5" s="19">
        <v>1.1891</v>
      </c>
      <c r="G5" s="20">
        <f t="shared" ref="G5:G41" si="0">E5-F5</f>
        <v>9.9999999999988987E-5</v>
      </c>
      <c r="H5" s="4">
        <f t="shared" ref="H5:H41" si="1">(E5+F5)/2</f>
        <v>1.1891500000000002</v>
      </c>
      <c r="I5" s="22">
        <v>1.2249000000000001</v>
      </c>
      <c r="J5" s="22">
        <v>1.2248000000000001</v>
      </c>
      <c r="K5" s="1">
        <f t="shared" ref="K5:K41" si="2">I5-J5</f>
        <v>9.9999999999988987E-5</v>
      </c>
      <c r="L5" s="4">
        <f t="shared" ref="L5:L41" si="3">(I5+J5)/2</f>
        <v>1.22485</v>
      </c>
      <c r="M5">
        <v>1.2149000000000001</v>
      </c>
      <c r="N5">
        <v>1.2150000000000001</v>
      </c>
      <c r="O5" s="1">
        <f t="shared" ref="O5:O41" si="4">(M5+N5)/2</f>
        <v>1.21495</v>
      </c>
      <c r="P5" s="4">
        <f t="shared" ref="P5:P41" si="5">M5-N5</f>
        <v>-9.9999999999988987E-5</v>
      </c>
      <c r="Q5" s="1">
        <f t="shared" ref="Q5:Q41" si="6">((L5-H5)*1000)/(D5/1000)</f>
        <v>57.580645161290079</v>
      </c>
      <c r="R5" s="1">
        <f t="shared" ref="R5:R41" si="7">((O5-H5)*1000)/(D5/1000)</f>
        <v>41.612903225806164</v>
      </c>
      <c r="S5" s="1">
        <f t="shared" ref="S5:S41" si="8">Q5-R5</f>
        <v>15.967741935483915</v>
      </c>
    </row>
    <row r="6" spans="1:19">
      <c r="A6" s="1" t="s">
        <v>25</v>
      </c>
      <c r="B6" s="1">
        <v>4932</v>
      </c>
      <c r="C6" s="1" t="s">
        <v>63</v>
      </c>
      <c r="D6" s="4">
        <v>1730</v>
      </c>
      <c r="E6" s="19">
        <v>1.1837</v>
      </c>
      <c r="F6" s="19">
        <v>1.1836</v>
      </c>
      <c r="G6" s="20">
        <f t="shared" si="0"/>
        <v>9.9999999999988987E-5</v>
      </c>
      <c r="H6" s="4">
        <f t="shared" si="1"/>
        <v>1.1836500000000001</v>
      </c>
      <c r="I6" s="22">
        <v>1.2647999999999999</v>
      </c>
      <c r="J6" s="22">
        <v>1.2646999999999999</v>
      </c>
      <c r="K6" s="1">
        <f t="shared" si="2"/>
        <v>9.9999999999988987E-5</v>
      </c>
      <c r="L6" s="4">
        <f t="shared" si="3"/>
        <v>1.2647499999999998</v>
      </c>
      <c r="M6">
        <v>1.2481</v>
      </c>
      <c r="N6">
        <v>1.2484</v>
      </c>
      <c r="O6" s="1">
        <f t="shared" si="4"/>
        <v>1.2482500000000001</v>
      </c>
      <c r="P6" s="4">
        <f t="shared" si="5"/>
        <v>-2.9999999999996696E-4</v>
      </c>
      <c r="Q6" s="1">
        <f t="shared" si="6"/>
        <v>46.878612716762845</v>
      </c>
      <c r="R6" s="1">
        <f t="shared" si="7"/>
        <v>37.341040462427742</v>
      </c>
      <c r="S6" s="1">
        <f t="shared" si="8"/>
        <v>9.5375722543351031</v>
      </c>
    </row>
    <row r="7" spans="1:19">
      <c r="A7" s="1" t="s">
        <v>26</v>
      </c>
      <c r="B7" s="1">
        <v>4933</v>
      </c>
      <c r="C7" s="1" t="s">
        <v>64</v>
      </c>
      <c r="D7" s="4">
        <v>1550</v>
      </c>
      <c r="E7" s="19">
        <v>1.1647000000000001</v>
      </c>
      <c r="F7" s="19">
        <v>1.1646000000000001</v>
      </c>
      <c r="G7" s="20">
        <f t="shared" si="0"/>
        <v>9.9999999999988987E-5</v>
      </c>
      <c r="H7" s="4">
        <f t="shared" si="1"/>
        <v>1.16465</v>
      </c>
      <c r="I7" s="22">
        <v>1.208</v>
      </c>
      <c r="J7" s="22">
        <v>1.2081999999999999</v>
      </c>
      <c r="K7" s="1">
        <f t="shared" si="2"/>
        <v>-1.9999999999997797E-4</v>
      </c>
      <c r="L7" s="4">
        <f t="shared" si="3"/>
        <v>1.2081</v>
      </c>
      <c r="M7">
        <v>1.1953</v>
      </c>
      <c r="N7">
        <v>1.1953</v>
      </c>
      <c r="O7" s="1">
        <f t="shared" si="4"/>
        <v>1.1953</v>
      </c>
      <c r="P7" s="4">
        <f t="shared" si="5"/>
        <v>0</v>
      </c>
      <c r="Q7" s="1">
        <f t="shared" si="6"/>
        <v>28.032258064516121</v>
      </c>
      <c r="R7" s="1">
        <f t="shared" si="7"/>
        <v>19.774193548387139</v>
      </c>
      <c r="S7" s="1">
        <f t="shared" si="8"/>
        <v>8.2580645161289823</v>
      </c>
    </row>
    <row r="8" spans="1:19">
      <c r="A8" s="1" t="s">
        <v>27</v>
      </c>
      <c r="B8" s="1">
        <v>4932</v>
      </c>
      <c r="C8" s="1" t="s">
        <v>65</v>
      </c>
      <c r="D8" s="4">
        <v>1940</v>
      </c>
      <c r="E8" s="19">
        <v>1.1648000000000001</v>
      </c>
      <c r="F8" s="19">
        <v>1.1647000000000001</v>
      </c>
      <c r="G8" s="20">
        <f t="shared" si="0"/>
        <v>9.9999999999988987E-5</v>
      </c>
      <c r="H8" s="4">
        <f t="shared" si="1"/>
        <v>1.1647500000000002</v>
      </c>
      <c r="I8" s="22">
        <v>1.2291000000000001</v>
      </c>
      <c r="J8" s="22">
        <v>1.2292000000000001</v>
      </c>
      <c r="K8" s="1">
        <f t="shared" si="2"/>
        <v>-9.9999999999988987E-5</v>
      </c>
      <c r="L8" s="4">
        <f t="shared" si="3"/>
        <v>1.2291500000000002</v>
      </c>
      <c r="M8">
        <v>1.2154</v>
      </c>
      <c r="N8">
        <v>1.2152000000000001</v>
      </c>
      <c r="O8" s="1">
        <f t="shared" si="4"/>
        <v>1.2153</v>
      </c>
      <c r="P8" s="4">
        <f t="shared" si="5"/>
        <v>1.9999999999997797E-4</v>
      </c>
      <c r="Q8" s="1">
        <f t="shared" si="6"/>
        <v>33.195876288659797</v>
      </c>
      <c r="R8" s="1">
        <f t="shared" si="7"/>
        <v>26.056701030927769</v>
      </c>
      <c r="S8" s="1">
        <f t="shared" si="8"/>
        <v>7.1391752577320275</v>
      </c>
    </row>
    <row r="9" spans="1:19">
      <c r="A9" s="1" t="s">
        <v>28</v>
      </c>
      <c r="B9" s="1">
        <v>4933</v>
      </c>
      <c r="C9" s="1" t="s">
        <v>66</v>
      </c>
      <c r="D9" s="4">
        <v>1700</v>
      </c>
      <c r="E9" s="19">
        <v>1.1569</v>
      </c>
      <c r="F9" s="19">
        <v>1.1563000000000001</v>
      </c>
      <c r="G9" s="20">
        <f t="shared" si="0"/>
        <v>5.9999999999993392E-4</v>
      </c>
      <c r="H9" s="4">
        <f t="shared" si="1"/>
        <v>1.1566000000000001</v>
      </c>
      <c r="I9" s="22">
        <v>1.2649999999999999</v>
      </c>
      <c r="J9" s="22">
        <v>1.2650999999999999</v>
      </c>
      <c r="K9" s="1">
        <f t="shared" si="2"/>
        <v>-9.9999999999988987E-5</v>
      </c>
      <c r="L9" s="4">
        <f t="shared" si="3"/>
        <v>1.26505</v>
      </c>
      <c r="M9">
        <v>1.2450000000000001</v>
      </c>
      <c r="N9">
        <v>1.2455000000000001</v>
      </c>
      <c r="O9" s="1">
        <f t="shared" si="4"/>
        <v>1.24525</v>
      </c>
      <c r="P9" s="4">
        <f t="shared" si="5"/>
        <v>-4.9999999999994493E-4</v>
      </c>
      <c r="Q9" s="1">
        <f t="shared" si="6"/>
        <v>63.794117647058783</v>
      </c>
      <c r="R9" s="1">
        <f t="shared" si="7"/>
        <v>52.147058823529349</v>
      </c>
      <c r="S9" s="1">
        <f t="shared" si="8"/>
        <v>11.647058823529434</v>
      </c>
    </row>
    <row r="10" spans="1:19">
      <c r="A10" s="1" t="s">
        <v>29</v>
      </c>
      <c r="B10" s="1">
        <v>4932</v>
      </c>
      <c r="C10" s="1" t="s">
        <v>67</v>
      </c>
      <c r="D10" s="4">
        <v>510</v>
      </c>
      <c r="E10" s="19">
        <v>1.1722999999999999</v>
      </c>
      <c r="F10" s="19">
        <v>1.1731</v>
      </c>
      <c r="G10" s="20">
        <f t="shared" si="0"/>
        <v>-8.0000000000013394E-4</v>
      </c>
      <c r="H10" s="4">
        <f t="shared" si="1"/>
        <v>1.1726999999999999</v>
      </c>
      <c r="I10" s="22">
        <v>1.2044999999999999</v>
      </c>
      <c r="J10" s="22">
        <v>1.2043999999999999</v>
      </c>
      <c r="K10" s="1">
        <f t="shared" si="2"/>
        <v>9.9999999999988987E-5</v>
      </c>
      <c r="L10" s="4">
        <f t="shared" si="3"/>
        <v>1.20445</v>
      </c>
      <c r="M10">
        <v>1.1956</v>
      </c>
      <c r="N10">
        <v>1.1955</v>
      </c>
      <c r="O10" s="1">
        <f t="shared" si="4"/>
        <v>1.1955499999999999</v>
      </c>
      <c r="P10" s="4">
        <f t="shared" si="5"/>
        <v>9.9999999999988987E-5</v>
      </c>
      <c r="Q10" s="1">
        <f t="shared" si="6"/>
        <v>62.254901960784643</v>
      </c>
      <c r="R10" s="1">
        <f t="shared" si="7"/>
        <v>44.803921568627523</v>
      </c>
      <c r="S10" s="1">
        <f t="shared" si="8"/>
        <v>17.45098039215712</v>
      </c>
    </row>
    <row r="11" spans="1:19">
      <c r="A11" s="1" t="s">
        <v>30</v>
      </c>
      <c r="B11" s="1">
        <v>4933</v>
      </c>
      <c r="C11" s="1" t="s">
        <v>68</v>
      </c>
      <c r="D11" s="4">
        <v>450</v>
      </c>
      <c r="E11" s="19">
        <v>1.1798999999999999</v>
      </c>
      <c r="F11" s="19">
        <v>1.1795</v>
      </c>
      <c r="G11" s="20">
        <f t="shared" si="0"/>
        <v>3.9999999999995595E-4</v>
      </c>
      <c r="H11" s="4">
        <f t="shared" si="1"/>
        <v>1.1797</v>
      </c>
      <c r="I11" s="22">
        <v>1.2051000000000001</v>
      </c>
      <c r="J11" s="22">
        <v>1.2052</v>
      </c>
      <c r="K11" s="1">
        <f t="shared" si="2"/>
        <v>-9.9999999999988987E-5</v>
      </c>
      <c r="L11" s="4">
        <f t="shared" si="3"/>
        <v>1.2051500000000002</v>
      </c>
      <c r="M11">
        <v>1.1954</v>
      </c>
      <c r="N11">
        <v>1.1950000000000001</v>
      </c>
      <c r="O11" s="1">
        <f t="shared" si="4"/>
        <v>1.1952</v>
      </c>
      <c r="P11" s="4">
        <f t="shared" si="5"/>
        <v>3.9999999999995595E-4</v>
      </c>
      <c r="Q11" s="1">
        <f t="shared" si="6"/>
        <v>56.555555555555983</v>
      </c>
      <c r="R11" s="1">
        <f t="shared" si="7"/>
        <v>34.444444444444599</v>
      </c>
      <c r="S11" s="1">
        <f t="shared" si="8"/>
        <v>22.111111111111384</v>
      </c>
    </row>
    <row r="12" spans="1:19">
      <c r="A12" s="1" t="s">
        <v>31</v>
      </c>
      <c r="B12" s="1">
        <v>4932</v>
      </c>
      <c r="C12" s="1" t="s">
        <v>69</v>
      </c>
      <c r="D12" s="4">
        <v>1640</v>
      </c>
      <c r="E12" s="19">
        <v>1.18</v>
      </c>
      <c r="F12" s="19">
        <v>1.1797</v>
      </c>
      <c r="G12" s="20">
        <f t="shared" si="0"/>
        <v>2.9999999999996696E-4</v>
      </c>
      <c r="H12" s="4">
        <f t="shared" si="1"/>
        <v>1.1798500000000001</v>
      </c>
      <c r="I12" s="22">
        <v>1.2549999999999999</v>
      </c>
      <c r="J12" s="22">
        <v>1.2553000000000001</v>
      </c>
      <c r="K12" s="1">
        <f t="shared" si="2"/>
        <v>-3.00000000000189E-4</v>
      </c>
      <c r="L12" s="4">
        <f t="shared" si="3"/>
        <v>1.25515</v>
      </c>
      <c r="M12">
        <v>1.2392000000000001</v>
      </c>
      <c r="N12">
        <v>1.2395</v>
      </c>
      <c r="O12" s="1">
        <f t="shared" si="4"/>
        <v>1.23935</v>
      </c>
      <c r="P12" s="4">
        <f t="shared" si="5"/>
        <v>-2.9999999999996696E-4</v>
      </c>
      <c r="Q12" s="1">
        <f t="shared" si="6"/>
        <v>45.91463414634142</v>
      </c>
      <c r="R12" s="1">
        <f t="shared" si="7"/>
        <v>36.280487804877978</v>
      </c>
      <c r="S12" s="1">
        <f t="shared" si="8"/>
        <v>9.6341463414634418</v>
      </c>
    </row>
    <row r="13" spans="1:19">
      <c r="A13" s="1" t="s">
        <v>32</v>
      </c>
      <c r="B13" s="1">
        <v>4933</v>
      </c>
      <c r="C13" s="1" t="s">
        <v>70</v>
      </c>
      <c r="D13" s="4">
        <v>1670</v>
      </c>
      <c r="E13" s="19">
        <v>1.1873</v>
      </c>
      <c r="F13" s="19">
        <v>1.1871</v>
      </c>
      <c r="G13" s="20">
        <f t="shared" si="0"/>
        <v>1.9999999999997797E-4</v>
      </c>
      <c r="H13" s="4">
        <f t="shared" si="1"/>
        <v>1.1872</v>
      </c>
      <c r="I13" s="22">
        <v>1.3117000000000001</v>
      </c>
      <c r="J13" s="22">
        <v>1.3115000000000001</v>
      </c>
      <c r="K13" s="1">
        <f t="shared" si="2"/>
        <v>1.9999999999997797E-4</v>
      </c>
      <c r="L13" s="4">
        <f t="shared" si="3"/>
        <v>1.3116000000000001</v>
      </c>
      <c r="M13">
        <v>1.2907</v>
      </c>
      <c r="N13">
        <v>1.2909999999999999</v>
      </c>
      <c r="O13" s="1">
        <f t="shared" si="4"/>
        <v>1.2908499999999998</v>
      </c>
      <c r="P13" s="4">
        <f t="shared" si="5"/>
        <v>-2.9999999999996696E-4</v>
      </c>
      <c r="Q13" s="1">
        <f t="shared" si="6"/>
        <v>74.491017964071901</v>
      </c>
      <c r="R13" s="1">
        <f t="shared" si="7"/>
        <v>62.065868263472929</v>
      </c>
      <c r="S13" s="1">
        <f t="shared" si="8"/>
        <v>12.425149700598972</v>
      </c>
    </row>
    <row r="14" spans="1:19">
      <c r="A14" s="1" t="s">
        <v>33</v>
      </c>
      <c r="B14" s="1">
        <v>4932</v>
      </c>
      <c r="C14" s="1" t="s">
        <v>71</v>
      </c>
      <c r="D14" s="4">
        <v>1680</v>
      </c>
      <c r="E14" s="19">
        <v>1.1807000000000001</v>
      </c>
      <c r="F14" s="19">
        <v>1.181</v>
      </c>
      <c r="G14" s="20">
        <f t="shared" si="0"/>
        <v>-2.9999999999996696E-4</v>
      </c>
      <c r="H14" s="4">
        <f t="shared" si="1"/>
        <v>1.18085</v>
      </c>
      <c r="I14" s="22">
        <v>1.2349000000000001</v>
      </c>
      <c r="J14" s="22">
        <v>1.2349000000000001</v>
      </c>
      <c r="K14" s="1">
        <f t="shared" si="2"/>
        <v>0</v>
      </c>
      <c r="L14" s="4">
        <f t="shared" si="3"/>
        <v>1.2349000000000001</v>
      </c>
      <c r="M14">
        <v>1.2222</v>
      </c>
      <c r="N14">
        <v>1.2218</v>
      </c>
      <c r="O14" s="1">
        <f t="shared" si="4"/>
        <v>1.222</v>
      </c>
      <c r="P14" s="4">
        <f t="shared" si="5"/>
        <v>3.9999999999995595E-4</v>
      </c>
      <c r="Q14" s="1">
        <f t="shared" si="6"/>
        <v>32.172619047619143</v>
      </c>
      <c r="R14" s="1">
        <f t="shared" si="7"/>
        <v>24.494047619047631</v>
      </c>
      <c r="S14" s="1">
        <f t="shared" si="8"/>
        <v>7.6785714285715123</v>
      </c>
    </row>
    <row r="15" spans="1:19">
      <c r="A15" s="1" t="s">
        <v>34</v>
      </c>
      <c r="B15" s="1">
        <v>4933</v>
      </c>
      <c r="C15" s="1" t="s">
        <v>72</v>
      </c>
      <c r="D15" s="4">
        <v>1660</v>
      </c>
      <c r="E15" s="19">
        <v>1.1823999999999999</v>
      </c>
      <c r="F15" s="19">
        <v>1.1825000000000001</v>
      </c>
      <c r="G15" s="20">
        <f t="shared" si="0"/>
        <v>-1.0000000000021103E-4</v>
      </c>
      <c r="H15" s="4">
        <f t="shared" si="1"/>
        <v>1.18245</v>
      </c>
      <c r="I15" s="22">
        <v>1.2950999999999999</v>
      </c>
      <c r="J15" s="22">
        <v>1.2951999999999999</v>
      </c>
      <c r="K15" s="1">
        <f t="shared" si="2"/>
        <v>-9.9999999999988987E-5</v>
      </c>
      <c r="L15" s="4">
        <f t="shared" si="3"/>
        <v>1.29515</v>
      </c>
      <c r="M15">
        <v>1.2759</v>
      </c>
      <c r="N15">
        <v>1.2759</v>
      </c>
      <c r="O15" s="1">
        <f t="shared" si="4"/>
        <v>1.2759</v>
      </c>
      <c r="P15" s="4">
        <f t="shared" si="5"/>
        <v>0</v>
      </c>
      <c r="Q15" s="1">
        <f t="shared" si="6"/>
        <v>67.891566265060248</v>
      </c>
      <c r="R15" s="1">
        <f t="shared" si="7"/>
        <v>56.295180722891587</v>
      </c>
      <c r="S15" s="1">
        <f t="shared" si="8"/>
        <v>11.596385542168662</v>
      </c>
    </row>
    <row r="16" spans="1:19">
      <c r="A16" s="1" t="s">
        <v>35</v>
      </c>
      <c r="B16" s="1">
        <v>4932</v>
      </c>
      <c r="C16" s="1" t="s">
        <v>73</v>
      </c>
      <c r="D16" s="4">
        <v>925</v>
      </c>
      <c r="E16" s="19">
        <v>1.1868000000000001</v>
      </c>
      <c r="F16" s="19">
        <v>1.1869000000000001</v>
      </c>
      <c r="G16" s="20">
        <f t="shared" si="0"/>
        <v>-9.9999999999988987E-5</v>
      </c>
      <c r="H16" s="4">
        <f t="shared" si="1"/>
        <v>1.1868500000000002</v>
      </c>
      <c r="I16" s="22">
        <v>1.2822</v>
      </c>
      <c r="J16" s="22">
        <v>1.2819</v>
      </c>
      <c r="K16" s="1">
        <f t="shared" si="2"/>
        <v>2.9999999999996696E-4</v>
      </c>
      <c r="L16" s="4">
        <f t="shared" si="3"/>
        <v>1.2820499999999999</v>
      </c>
      <c r="M16">
        <v>1.2648999999999999</v>
      </c>
      <c r="N16">
        <v>1.2650999999999999</v>
      </c>
      <c r="O16" s="1">
        <f t="shared" si="4"/>
        <v>1.2649999999999999</v>
      </c>
      <c r="P16" s="4">
        <f t="shared" si="5"/>
        <v>-1.9999999999997797E-4</v>
      </c>
      <c r="Q16" s="1">
        <f t="shared" si="6"/>
        <v>102.91891891891862</v>
      </c>
      <c r="R16" s="1">
        <f t="shared" si="7"/>
        <v>84.486486486486186</v>
      </c>
      <c r="S16" s="1">
        <f t="shared" si="8"/>
        <v>18.432432432432435</v>
      </c>
    </row>
    <row r="17" spans="1:19">
      <c r="A17" s="1" t="s">
        <v>36</v>
      </c>
      <c r="B17" s="1">
        <v>4933</v>
      </c>
      <c r="C17" s="1" t="s">
        <v>74</v>
      </c>
      <c r="D17" s="4">
        <v>950</v>
      </c>
      <c r="E17" s="19">
        <v>1.1707000000000001</v>
      </c>
      <c r="F17" s="19">
        <v>1.171</v>
      </c>
      <c r="G17" s="20">
        <f t="shared" si="0"/>
        <v>-2.9999999999996696E-4</v>
      </c>
      <c r="H17" s="4">
        <f t="shared" si="1"/>
        <v>1.1708500000000002</v>
      </c>
      <c r="I17" s="22">
        <v>1.3096000000000001</v>
      </c>
      <c r="J17" s="22">
        <v>1.3096000000000001</v>
      </c>
      <c r="K17" s="1">
        <f t="shared" si="2"/>
        <v>0</v>
      </c>
      <c r="L17" s="4">
        <f t="shared" si="3"/>
        <v>1.3096000000000001</v>
      </c>
      <c r="M17">
        <v>1.2914000000000001</v>
      </c>
      <c r="N17">
        <v>1.2909999999999999</v>
      </c>
      <c r="O17" s="1">
        <f t="shared" si="4"/>
        <v>1.2911999999999999</v>
      </c>
      <c r="P17" s="4">
        <f t="shared" si="5"/>
        <v>4.0000000000017799E-4</v>
      </c>
      <c r="Q17" s="1">
        <f t="shared" si="6"/>
        <v>146.05263157894731</v>
      </c>
      <c r="R17" s="1">
        <f t="shared" si="7"/>
        <v>126.68421052631552</v>
      </c>
      <c r="S17" s="1">
        <f t="shared" si="8"/>
        <v>19.368421052631788</v>
      </c>
    </row>
    <row r="18" spans="1:19">
      <c r="A18" s="1" t="s">
        <v>37</v>
      </c>
      <c r="B18" s="1">
        <v>4932</v>
      </c>
      <c r="C18" s="1" t="s">
        <v>75</v>
      </c>
      <c r="D18" s="4">
        <v>1000</v>
      </c>
      <c r="E18" s="19">
        <v>1.1679999999999999</v>
      </c>
      <c r="F18" s="19">
        <v>1.1674</v>
      </c>
      <c r="G18" s="20">
        <f t="shared" si="0"/>
        <v>5.9999999999993392E-4</v>
      </c>
      <c r="H18" s="4">
        <f t="shared" si="1"/>
        <v>1.1677</v>
      </c>
      <c r="I18" s="22">
        <v>1.2507999999999999</v>
      </c>
      <c r="J18" s="22">
        <v>1.2504</v>
      </c>
      <c r="K18" s="1">
        <f t="shared" si="2"/>
        <v>3.9999999999995595E-4</v>
      </c>
      <c r="L18" s="4">
        <f t="shared" si="3"/>
        <v>1.2505999999999999</v>
      </c>
      <c r="M18">
        <v>1.2382</v>
      </c>
      <c r="N18">
        <v>1.238</v>
      </c>
      <c r="O18" s="1">
        <f t="shared" si="4"/>
        <v>1.2381</v>
      </c>
      <c r="P18" s="4">
        <f t="shared" si="5"/>
        <v>1.9999999999997797E-4</v>
      </c>
      <c r="Q18" s="1">
        <f t="shared" si="6"/>
        <v>82.899999999999977</v>
      </c>
      <c r="R18" s="1">
        <f t="shared" si="7"/>
        <v>70.40000000000002</v>
      </c>
      <c r="S18" s="1">
        <f t="shared" si="8"/>
        <v>12.499999999999957</v>
      </c>
    </row>
    <row r="19" spans="1:19">
      <c r="A19" s="1" t="s">
        <v>38</v>
      </c>
      <c r="B19" s="1">
        <v>4933</v>
      </c>
      <c r="C19" s="1" t="s">
        <v>76</v>
      </c>
      <c r="D19" s="4">
        <v>1040</v>
      </c>
      <c r="E19" s="19">
        <v>1.1731</v>
      </c>
      <c r="F19" s="19">
        <v>1.1731</v>
      </c>
      <c r="G19" s="20">
        <f t="shared" si="0"/>
        <v>0</v>
      </c>
      <c r="H19" s="4">
        <f t="shared" si="1"/>
        <v>1.1731</v>
      </c>
      <c r="I19" s="22">
        <v>1.3066</v>
      </c>
      <c r="J19" s="22">
        <v>1.3066</v>
      </c>
      <c r="K19" s="1">
        <f t="shared" si="2"/>
        <v>0</v>
      </c>
      <c r="L19" s="4">
        <f t="shared" si="3"/>
        <v>1.3066</v>
      </c>
      <c r="M19">
        <v>1.2877000000000001</v>
      </c>
      <c r="N19">
        <v>1.2875000000000001</v>
      </c>
      <c r="O19" s="1">
        <f t="shared" si="4"/>
        <v>1.2876000000000001</v>
      </c>
      <c r="P19" s="4">
        <f t="shared" si="5"/>
        <v>1.9999999999997797E-4</v>
      </c>
      <c r="Q19" s="1">
        <f t="shared" si="6"/>
        <v>128.36538461538456</v>
      </c>
      <c r="R19" s="1">
        <f t="shared" si="7"/>
        <v>110.09615384615388</v>
      </c>
      <c r="S19" s="1">
        <f t="shared" si="8"/>
        <v>18.269230769230674</v>
      </c>
    </row>
    <row r="20" spans="1:19">
      <c r="A20" s="1" t="s">
        <v>39</v>
      </c>
      <c r="B20" s="1">
        <v>4932</v>
      </c>
      <c r="C20" s="1" t="s">
        <v>77</v>
      </c>
      <c r="D20" s="4">
        <v>940</v>
      </c>
      <c r="E20" s="19">
        <v>1.1781999999999999</v>
      </c>
      <c r="F20" s="19">
        <v>1.1780999999999999</v>
      </c>
      <c r="G20" s="20">
        <f t="shared" si="0"/>
        <v>9.9999999999988987E-5</v>
      </c>
      <c r="H20" s="4">
        <f t="shared" si="1"/>
        <v>1.17815</v>
      </c>
      <c r="I20" s="22">
        <v>1.2439</v>
      </c>
      <c r="J20" s="22">
        <v>1.2444</v>
      </c>
      <c r="K20" s="1">
        <f t="shared" si="2"/>
        <v>-4.9999999999994493E-4</v>
      </c>
      <c r="L20" s="4">
        <f t="shared" si="3"/>
        <v>1.2441499999999999</v>
      </c>
      <c r="M20">
        <v>1.2319</v>
      </c>
      <c r="N20">
        <v>1.2316</v>
      </c>
      <c r="O20" s="1">
        <f t="shared" si="4"/>
        <v>1.2317499999999999</v>
      </c>
      <c r="P20" s="4">
        <f t="shared" si="5"/>
        <v>2.9999999999996696E-4</v>
      </c>
      <c r="Q20" s="1">
        <f t="shared" si="6"/>
        <v>70.212765957446635</v>
      </c>
      <c r="R20" s="1">
        <f t="shared" si="7"/>
        <v>57.021276595744538</v>
      </c>
      <c r="S20" s="1">
        <f t="shared" si="8"/>
        <v>13.191489361702097</v>
      </c>
    </row>
    <row r="21" spans="1:19">
      <c r="A21" s="1" t="s">
        <v>40</v>
      </c>
      <c r="B21" s="1">
        <v>4933</v>
      </c>
      <c r="C21" s="1" t="s">
        <v>78</v>
      </c>
      <c r="D21" s="4">
        <v>960</v>
      </c>
      <c r="E21" s="19">
        <v>1.1972</v>
      </c>
      <c r="F21" s="19">
        <v>1.1968000000000001</v>
      </c>
      <c r="G21" s="20">
        <f t="shared" si="0"/>
        <v>3.9999999999995595E-4</v>
      </c>
      <c r="H21" s="4">
        <f t="shared" si="1"/>
        <v>1.1970000000000001</v>
      </c>
      <c r="I21" s="22">
        <v>1.3038000000000001</v>
      </c>
      <c r="J21" s="22">
        <v>1.3035000000000001</v>
      </c>
      <c r="K21" s="1">
        <f t="shared" si="2"/>
        <v>2.9999999999996696E-4</v>
      </c>
      <c r="L21" s="4">
        <f t="shared" si="3"/>
        <v>1.3036500000000002</v>
      </c>
      <c r="M21">
        <v>1.2866</v>
      </c>
      <c r="N21">
        <v>1.2866</v>
      </c>
      <c r="O21" s="1">
        <f t="shared" si="4"/>
        <v>1.2866</v>
      </c>
      <c r="P21" s="4">
        <f t="shared" si="5"/>
        <v>0</v>
      </c>
      <c r="Q21" s="1">
        <f t="shared" si="6"/>
        <v>111.09375000000014</v>
      </c>
      <c r="R21" s="1">
        <f t="shared" si="7"/>
        <v>93.333333333333243</v>
      </c>
      <c r="S21" s="1">
        <f t="shared" si="8"/>
        <v>17.760416666666899</v>
      </c>
    </row>
    <row r="22" spans="1:19">
      <c r="A22" s="1" t="s">
        <v>41</v>
      </c>
      <c r="B22" s="1">
        <v>4932</v>
      </c>
      <c r="C22" s="1" t="s">
        <v>79</v>
      </c>
      <c r="D22" s="4">
        <v>1070</v>
      </c>
      <c r="E22" s="19">
        <v>1.1948000000000001</v>
      </c>
      <c r="F22" s="19">
        <v>1.1950000000000001</v>
      </c>
      <c r="G22" s="20">
        <f t="shared" si="0"/>
        <v>-1.9999999999997797E-4</v>
      </c>
      <c r="H22" s="4">
        <f t="shared" si="1"/>
        <v>1.1949000000000001</v>
      </c>
      <c r="I22" s="22">
        <v>1.2648999999999999</v>
      </c>
      <c r="J22" s="22">
        <v>1.2646999999999999</v>
      </c>
      <c r="K22" s="1">
        <f t="shared" si="2"/>
        <v>1.9999999999997797E-4</v>
      </c>
      <c r="L22" s="4">
        <f t="shared" si="3"/>
        <v>1.2647999999999999</v>
      </c>
      <c r="M22">
        <v>1.2512000000000001</v>
      </c>
      <c r="N22">
        <v>1.2517</v>
      </c>
      <c r="O22" s="1">
        <f t="shared" si="4"/>
        <v>1.2514500000000002</v>
      </c>
      <c r="P22" s="4">
        <f t="shared" si="5"/>
        <v>-4.9999999999994493E-4</v>
      </c>
      <c r="Q22" s="1">
        <f t="shared" si="6"/>
        <v>65.327102803738171</v>
      </c>
      <c r="R22" s="1">
        <f t="shared" si="7"/>
        <v>52.850467289719717</v>
      </c>
      <c r="S22" s="1">
        <f t="shared" si="8"/>
        <v>12.476635514018454</v>
      </c>
    </row>
    <row r="23" spans="1:19">
      <c r="A23" s="1" t="s">
        <v>42</v>
      </c>
      <c r="B23" s="1">
        <v>4933</v>
      </c>
      <c r="C23" s="1" t="s">
        <v>80</v>
      </c>
      <c r="D23" s="4">
        <v>1090</v>
      </c>
      <c r="E23" s="19">
        <v>1.1894</v>
      </c>
      <c r="F23" s="19">
        <v>1.1895</v>
      </c>
      <c r="G23" s="20">
        <f t="shared" si="0"/>
        <v>-9.9999999999988987E-5</v>
      </c>
      <c r="H23" s="4">
        <f t="shared" si="1"/>
        <v>1.1894499999999999</v>
      </c>
      <c r="I23" s="22">
        <v>1.2622</v>
      </c>
      <c r="J23" s="22">
        <v>1.2625999999999999</v>
      </c>
      <c r="K23" s="1">
        <f t="shared" si="2"/>
        <v>-3.9999999999995595E-4</v>
      </c>
      <c r="L23" s="4">
        <f t="shared" si="3"/>
        <v>1.2624</v>
      </c>
      <c r="M23">
        <v>1.2457</v>
      </c>
      <c r="N23">
        <v>1.2461</v>
      </c>
      <c r="O23" s="1">
        <f t="shared" si="4"/>
        <v>1.2459</v>
      </c>
      <c r="P23" s="4">
        <f t="shared" si="5"/>
        <v>-3.9999999999995595E-4</v>
      </c>
      <c r="Q23" s="1">
        <f t="shared" si="6"/>
        <v>66.926605504587215</v>
      </c>
      <c r="R23" s="1">
        <f t="shared" si="7"/>
        <v>51.788990825688167</v>
      </c>
      <c r="S23" s="1">
        <f t="shared" si="8"/>
        <v>15.137614678899048</v>
      </c>
    </row>
    <row r="24" spans="1:19">
      <c r="A24" s="1" t="s">
        <v>43</v>
      </c>
      <c r="B24" s="1">
        <v>4932</v>
      </c>
      <c r="C24" s="1" t="s">
        <v>81</v>
      </c>
      <c r="D24" s="4">
        <v>750</v>
      </c>
      <c r="E24" s="19">
        <v>1.1808000000000001</v>
      </c>
      <c r="F24" s="19">
        <v>1.1806000000000001</v>
      </c>
      <c r="G24" s="20">
        <f t="shared" si="0"/>
        <v>1.9999999999997797E-4</v>
      </c>
      <c r="H24" s="4">
        <f t="shared" si="1"/>
        <v>1.1807000000000001</v>
      </c>
      <c r="I24" s="22">
        <v>1.3373999999999999</v>
      </c>
      <c r="J24" s="22">
        <v>1.3373999999999999</v>
      </c>
      <c r="K24" s="1">
        <f t="shared" si="2"/>
        <v>0</v>
      </c>
      <c r="L24" s="4">
        <f t="shared" si="3"/>
        <v>1.3373999999999999</v>
      </c>
      <c r="M24">
        <v>1.3174999999999999</v>
      </c>
      <c r="N24">
        <v>1.3174999999999999</v>
      </c>
      <c r="O24" s="1">
        <f t="shared" si="4"/>
        <v>1.3174999999999999</v>
      </c>
      <c r="P24" s="4">
        <f t="shared" si="5"/>
        <v>0</v>
      </c>
      <c r="Q24" s="1">
        <f t="shared" si="6"/>
        <v>208.93333333333314</v>
      </c>
      <c r="R24" s="1">
        <f t="shared" si="7"/>
        <v>182.39999999999975</v>
      </c>
      <c r="S24" s="1">
        <f t="shared" si="8"/>
        <v>26.533333333333388</v>
      </c>
    </row>
    <row r="25" spans="1:19">
      <c r="A25" s="1" t="s">
        <v>44</v>
      </c>
      <c r="B25" s="1">
        <v>4933</v>
      </c>
      <c r="C25" s="1" t="s">
        <v>82</v>
      </c>
      <c r="D25" s="4">
        <v>770</v>
      </c>
      <c r="E25" s="19">
        <v>1.1837</v>
      </c>
      <c r="F25" s="19">
        <v>1.1837</v>
      </c>
      <c r="G25" s="20">
        <f t="shared" si="0"/>
        <v>0</v>
      </c>
      <c r="H25" s="4">
        <f t="shared" si="1"/>
        <v>1.1837</v>
      </c>
      <c r="I25" s="22">
        <v>1.4166000000000001</v>
      </c>
      <c r="J25" s="22">
        <v>1.4166000000000001</v>
      </c>
      <c r="K25" s="1">
        <f t="shared" si="2"/>
        <v>0</v>
      </c>
      <c r="L25" s="4">
        <f t="shared" si="3"/>
        <v>1.4166000000000001</v>
      </c>
      <c r="M25">
        <v>1.3913</v>
      </c>
      <c r="N25">
        <v>1.3911</v>
      </c>
      <c r="O25" s="1">
        <f t="shared" si="4"/>
        <v>1.3912</v>
      </c>
      <c r="P25" s="4">
        <f t="shared" si="5"/>
        <v>1.9999999999997797E-4</v>
      </c>
      <c r="Q25" s="1">
        <f t="shared" si="6"/>
        <v>302.46753246753264</v>
      </c>
      <c r="R25" s="1">
        <f t="shared" si="7"/>
        <v>269.48051948051949</v>
      </c>
      <c r="S25" s="1">
        <f t="shared" si="8"/>
        <v>32.987012987013145</v>
      </c>
    </row>
    <row r="26" spans="1:19">
      <c r="A26" s="1" t="s">
        <v>45</v>
      </c>
      <c r="B26" s="1">
        <v>4932</v>
      </c>
      <c r="C26" s="1" t="s">
        <v>83</v>
      </c>
      <c r="D26" s="4">
        <v>865</v>
      </c>
      <c r="E26" s="19">
        <v>1.1753</v>
      </c>
      <c r="F26" s="19">
        <v>1.1755</v>
      </c>
      <c r="G26" s="20">
        <f t="shared" si="0"/>
        <v>-1.9999999999997797E-4</v>
      </c>
      <c r="H26" s="4">
        <f t="shared" si="1"/>
        <v>1.1754</v>
      </c>
      <c r="I26" s="22">
        <v>1.3585</v>
      </c>
      <c r="J26" s="22">
        <v>1.3582000000000001</v>
      </c>
      <c r="K26" s="1">
        <f t="shared" si="2"/>
        <v>2.9999999999996696E-4</v>
      </c>
      <c r="L26" s="4">
        <f t="shared" si="3"/>
        <v>1.3583500000000002</v>
      </c>
      <c r="M26">
        <v>1.3374999999999999</v>
      </c>
      <c r="N26">
        <v>1.3372999999999999</v>
      </c>
      <c r="O26" s="1">
        <f t="shared" si="4"/>
        <v>1.3373999999999999</v>
      </c>
      <c r="P26" s="4">
        <f t="shared" si="5"/>
        <v>1.9999999999997797E-4</v>
      </c>
      <c r="Q26" s="1">
        <f t="shared" si="6"/>
        <v>211.50289017341058</v>
      </c>
      <c r="R26" s="1">
        <f t="shared" si="7"/>
        <v>187.28323699421955</v>
      </c>
      <c r="S26" s="1">
        <f t="shared" si="8"/>
        <v>24.219653179191027</v>
      </c>
    </row>
    <row r="27" spans="1:19">
      <c r="A27" s="1" t="s">
        <v>46</v>
      </c>
      <c r="B27" s="1">
        <v>4933</v>
      </c>
      <c r="C27" s="1" t="s">
        <v>85</v>
      </c>
      <c r="D27" s="4">
        <v>865</v>
      </c>
      <c r="E27" s="19">
        <v>1.1802999999999999</v>
      </c>
      <c r="F27" s="19">
        <v>1.1802999999999999</v>
      </c>
      <c r="G27" s="20">
        <f t="shared" si="0"/>
        <v>0</v>
      </c>
      <c r="H27" s="4">
        <f t="shared" si="1"/>
        <v>1.1802999999999999</v>
      </c>
      <c r="I27" s="22">
        <v>1.43</v>
      </c>
      <c r="J27" s="22">
        <v>1.4297</v>
      </c>
      <c r="K27" s="1">
        <f t="shared" si="2"/>
        <v>2.9999999999996696E-4</v>
      </c>
      <c r="L27" s="4">
        <f t="shared" si="3"/>
        <v>1.4298500000000001</v>
      </c>
      <c r="M27">
        <v>1.4040999999999999</v>
      </c>
      <c r="N27">
        <v>1.4037999999999999</v>
      </c>
      <c r="O27" s="1">
        <f t="shared" si="4"/>
        <v>1.40395</v>
      </c>
      <c r="P27" s="4">
        <f t="shared" si="5"/>
        <v>2.9999999999996696E-4</v>
      </c>
      <c r="Q27" s="1">
        <f t="shared" si="6"/>
        <v>288.49710982658979</v>
      </c>
      <c r="R27" s="1">
        <f t="shared" si="7"/>
        <v>258.55491329479781</v>
      </c>
      <c r="S27" s="1">
        <f t="shared" si="8"/>
        <v>29.942196531791978</v>
      </c>
    </row>
    <row r="28" spans="1:19">
      <c r="A28" s="1" t="s">
        <v>47</v>
      </c>
      <c r="B28" s="1">
        <v>4932</v>
      </c>
      <c r="C28" s="1" t="s">
        <v>86</v>
      </c>
      <c r="D28" s="4">
        <v>900</v>
      </c>
      <c r="E28" s="19">
        <v>1.1756</v>
      </c>
      <c r="F28" s="19">
        <v>1.1752</v>
      </c>
      <c r="G28" s="20">
        <f t="shared" si="0"/>
        <v>3.9999999999995595E-4</v>
      </c>
      <c r="H28" s="4">
        <f t="shared" si="1"/>
        <v>1.1754</v>
      </c>
      <c r="I28" s="22">
        <v>1.3568</v>
      </c>
      <c r="J28" s="22">
        <v>1.3569</v>
      </c>
      <c r="K28" s="1">
        <f t="shared" si="2"/>
        <v>-9.9999999999988987E-5</v>
      </c>
      <c r="L28" s="4">
        <f t="shared" si="3"/>
        <v>1.3568500000000001</v>
      </c>
      <c r="M28">
        <v>1.3359000000000001</v>
      </c>
      <c r="N28">
        <v>1.3358000000000001</v>
      </c>
      <c r="O28" s="1">
        <f t="shared" si="4"/>
        <v>1.3358500000000002</v>
      </c>
      <c r="P28" s="4">
        <f t="shared" si="5"/>
        <v>9.9999999999988987E-5</v>
      </c>
      <c r="Q28" s="1">
        <f t="shared" si="6"/>
        <v>201.61111111111123</v>
      </c>
      <c r="R28" s="1">
        <f t="shared" si="7"/>
        <v>178.27777777777803</v>
      </c>
      <c r="S28" s="1">
        <f t="shared" si="8"/>
        <v>23.333333333333201</v>
      </c>
    </row>
    <row r="29" spans="1:19">
      <c r="A29" s="1" t="s">
        <v>48</v>
      </c>
      <c r="B29" s="1">
        <v>4933</v>
      </c>
      <c r="C29" s="1" t="s">
        <v>84</v>
      </c>
      <c r="D29" s="4">
        <v>910</v>
      </c>
      <c r="E29" s="19">
        <v>1.1713</v>
      </c>
      <c r="F29" s="19">
        <v>1.1715</v>
      </c>
      <c r="G29" s="20">
        <f t="shared" si="0"/>
        <v>-1.9999999999997797E-4</v>
      </c>
      <c r="H29" s="4">
        <f t="shared" si="1"/>
        <v>1.1714</v>
      </c>
      <c r="I29" s="22">
        <v>1.397</v>
      </c>
      <c r="J29" s="22">
        <v>1.3973</v>
      </c>
      <c r="K29" s="1">
        <f t="shared" si="2"/>
        <v>-2.9999999999996696E-4</v>
      </c>
      <c r="L29" s="4">
        <f t="shared" si="3"/>
        <v>1.3971499999999999</v>
      </c>
      <c r="M29">
        <v>1.369</v>
      </c>
      <c r="N29">
        <v>1.3689</v>
      </c>
      <c r="O29" s="1">
        <f t="shared" si="4"/>
        <v>1.3689499999999999</v>
      </c>
      <c r="P29" s="4">
        <f t="shared" si="5"/>
        <v>9.9999999999988987E-5</v>
      </c>
      <c r="Q29" s="1">
        <f t="shared" si="6"/>
        <v>248.07692307692295</v>
      </c>
      <c r="R29" s="1">
        <f t="shared" si="7"/>
        <v>217.08791208791197</v>
      </c>
      <c r="S29" s="1">
        <f t="shared" si="8"/>
        <v>30.989010989010978</v>
      </c>
    </row>
    <row r="30" spans="1:19">
      <c r="A30" s="1" t="s">
        <v>49</v>
      </c>
      <c r="B30" s="1">
        <v>4932</v>
      </c>
      <c r="C30" s="1" t="s">
        <v>87</v>
      </c>
      <c r="D30" s="4">
        <v>820</v>
      </c>
      <c r="E30" s="19">
        <v>1.1838</v>
      </c>
      <c r="F30" s="19">
        <v>1.1838</v>
      </c>
      <c r="G30" s="20">
        <f t="shared" si="0"/>
        <v>0</v>
      </c>
      <c r="H30" s="4">
        <f t="shared" si="1"/>
        <v>1.1838</v>
      </c>
      <c r="I30" s="22">
        <v>1.3288</v>
      </c>
      <c r="J30" s="22">
        <v>1.3292999999999999</v>
      </c>
      <c r="K30" s="1">
        <f t="shared" si="2"/>
        <v>-4.9999999999994493E-4</v>
      </c>
      <c r="L30" s="4">
        <f t="shared" si="3"/>
        <v>1.3290500000000001</v>
      </c>
      <c r="M30">
        <v>1.3112999999999999</v>
      </c>
      <c r="N30">
        <v>1.3109</v>
      </c>
      <c r="O30" s="1">
        <f t="shared" si="4"/>
        <v>1.3110999999999999</v>
      </c>
      <c r="P30" s="4">
        <f t="shared" si="5"/>
        <v>3.9999999999995595E-4</v>
      </c>
      <c r="Q30" s="1">
        <f t="shared" si="6"/>
        <v>177.13414634146358</v>
      </c>
      <c r="R30" s="1">
        <f t="shared" si="7"/>
        <v>155.24390243902437</v>
      </c>
      <c r="S30" s="1">
        <f t="shared" si="8"/>
        <v>21.890243902439209</v>
      </c>
    </row>
    <row r="31" spans="1:19">
      <c r="A31" s="1" t="s">
        <v>50</v>
      </c>
      <c r="B31" s="1">
        <v>4933</v>
      </c>
      <c r="C31" s="1" t="s">
        <v>88</v>
      </c>
      <c r="D31" s="4">
        <v>850</v>
      </c>
      <c r="E31" s="19">
        <v>1.1993</v>
      </c>
      <c r="F31" s="19">
        <v>1.1988000000000001</v>
      </c>
      <c r="G31" s="20">
        <f t="shared" si="0"/>
        <v>4.9999999999994493E-4</v>
      </c>
      <c r="H31" s="4">
        <f t="shared" si="1"/>
        <v>1.1990500000000002</v>
      </c>
      <c r="I31" s="22">
        <v>1.3977999999999999</v>
      </c>
      <c r="J31" s="22">
        <v>1.3982000000000001</v>
      </c>
      <c r="K31" s="1">
        <f t="shared" si="2"/>
        <v>-4.0000000000017799E-4</v>
      </c>
      <c r="L31" s="4">
        <f t="shared" si="3"/>
        <v>1.3980000000000001</v>
      </c>
      <c r="M31">
        <v>1.3735999999999999</v>
      </c>
      <c r="N31">
        <v>1.3738999999999999</v>
      </c>
      <c r="O31" s="1">
        <f t="shared" si="4"/>
        <v>1.3737499999999998</v>
      </c>
      <c r="P31" s="4">
        <f t="shared" si="5"/>
        <v>-2.9999999999996696E-4</v>
      </c>
      <c r="Q31" s="1">
        <f t="shared" si="6"/>
        <v>234.05882352941171</v>
      </c>
      <c r="R31" s="1">
        <f t="shared" si="7"/>
        <v>205.52941176470549</v>
      </c>
      <c r="S31" s="1">
        <f t="shared" si="8"/>
        <v>28.529411764706225</v>
      </c>
    </row>
    <row r="32" spans="1:19">
      <c r="A32" s="1" t="s">
        <v>51</v>
      </c>
      <c r="B32" s="1">
        <v>4932</v>
      </c>
      <c r="C32" s="1" t="s">
        <v>89</v>
      </c>
      <c r="D32" s="4">
        <v>890</v>
      </c>
      <c r="E32" s="9">
        <v>1.1383000000000001</v>
      </c>
      <c r="F32" s="9">
        <v>1.1384000000000001</v>
      </c>
      <c r="G32" s="20">
        <f t="shared" si="0"/>
        <v>-9.9999999999988987E-5</v>
      </c>
      <c r="H32" s="4">
        <f t="shared" si="1"/>
        <v>1.13835</v>
      </c>
      <c r="I32" s="21">
        <v>1.2761</v>
      </c>
      <c r="J32" s="22">
        <v>1.2761</v>
      </c>
      <c r="K32" s="1">
        <f t="shared" si="2"/>
        <v>0</v>
      </c>
      <c r="L32" s="4">
        <f t="shared" si="3"/>
        <v>1.2761</v>
      </c>
      <c r="M32">
        <v>1.2539</v>
      </c>
      <c r="N32">
        <v>1.2537</v>
      </c>
      <c r="O32" s="1">
        <f t="shared" si="4"/>
        <v>1.2538</v>
      </c>
      <c r="P32" s="4">
        <f t="shared" si="5"/>
        <v>1.9999999999997797E-4</v>
      </c>
      <c r="Q32" s="1">
        <f t="shared" si="6"/>
        <v>154.77528089887645</v>
      </c>
      <c r="R32" s="1">
        <f t="shared" si="7"/>
        <v>129.71910112359555</v>
      </c>
      <c r="S32" s="1">
        <f t="shared" si="8"/>
        <v>25.056179775280896</v>
      </c>
    </row>
    <row r="33" spans="1:19">
      <c r="A33" s="1" t="s">
        <v>52</v>
      </c>
      <c r="B33" s="1">
        <v>4933</v>
      </c>
      <c r="C33" s="1" t="s">
        <v>90</v>
      </c>
      <c r="D33" s="4">
        <v>930</v>
      </c>
      <c r="E33" s="9">
        <v>1.1464000000000001</v>
      </c>
      <c r="F33" s="9">
        <v>1.1463000000000001</v>
      </c>
      <c r="G33" s="20">
        <f t="shared" si="0"/>
        <v>9.9999999999988987E-5</v>
      </c>
      <c r="H33" s="4">
        <f t="shared" si="1"/>
        <v>1.14635</v>
      </c>
      <c r="I33" s="21">
        <v>1.3408</v>
      </c>
      <c r="J33" s="22">
        <v>1.3409</v>
      </c>
      <c r="K33" s="1">
        <f t="shared" si="2"/>
        <v>-9.9999999999988987E-5</v>
      </c>
      <c r="L33" s="4">
        <f t="shared" si="3"/>
        <v>1.3408500000000001</v>
      </c>
      <c r="M33">
        <v>1.3152999999999999</v>
      </c>
      <c r="N33">
        <v>1.3153999999999999</v>
      </c>
      <c r="O33" s="1">
        <f t="shared" si="4"/>
        <v>1.31535</v>
      </c>
      <c r="P33" s="4">
        <f t="shared" si="5"/>
        <v>-9.9999999999988987E-5</v>
      </c>
      <c r="Q33" s="1">
        <f t="shared" si="6"/>
        <v>209.13978494623666</v>
      </c>
      <c r="R33" s="1">
        <f t="shared" si="7"/>
        <v>181.72043010752691</v>
      </c>
      <c r="S33" s="1">
        <f t="shared" si="8"/>
        <v>27.419354838709751</v>
      </c>
    </row>
    <row r="34" spans="1:19">
      <c r="A34" s="1" t="s">
        <v>53</v>
      </c>
      <c r="B34" s="1">
        <v>4932</v>
      </c>
      <c r="C34" s="1" t="s">
        <v>91</v>
      </c>
      <c r="D34" s="4">
        <v>1210</v>
      </c>
      <c r="E34" s="9">
        <v>1.1497999999999999</v>
      </c>
      <c r="F34" s="9">
        <v>1.1496</v>
      </c>
      <c r="G34" s="20">
        <f t="shared" si="0"/>
        <v>1.9999999999997797E-4</v>
      </c>
      <c r="H34" s="4">
        <f t="shared" si="1"/>
        <v>1.1496999999999999</v>
      </c>
      <c r="I34" s="21">
        <v>1.2942</v>
      </c>
      <c r="J34" s="22">
        <v>1.2946</v>
      </c>
      <c r="K34" s="1">
        <f t="shared" si="2"/>
        <v>-3.9999999999995595E-4</v>
      </c>
      <c r="L34" s="4">
        <f t="shared" si="3"/>
        <v>1.2944</v>
      </c>
      <c r="M34">
        <v>1.2737000000000001</v>
      </c>
      <c r="N34">
        <v>1.2742</v>
      </c>
      <c r="O34" s="1">
        <f t="shared" si="4"/>
        <v>1.2739500000000001</v>
      </c>
      <c r="P34" s="4">
        <f t="shared" si="5"/>
        <v>-4.9999999999994493E-4</v>
      </c>
      <c r="Q34" s="1">
        <f t="shared" si="6"/>
        <v>119.58677685950417</v>
      </c>
      <c r="R34" s="1">
        <f t="shared" si="7"/>
        <v>102.68595041322331</v>
      </c>
      <c r="S34" s="1">
        <f t="shared" si="8"/>
        <v>16.90082644628086</v>
      </c>
    </row>
    <row r="35" spans="1:19">
      <c r="A35" s="1" t="s">
        <v>54</v>
      </c>
      <c r="B35" s="1">
        <v>4933</v>
      </c>
      <c r="C35" s="1" t="s">
        <v>92</v>
      </c>
      <c r="D35" s="4">
        <v>1230</v>
      </c>
      <c r="E35" s="9">
        <v>1.1443000000000001</v>
      </c>
      <c r="F35" s="9">
        <v>1.1439999999999999</v>
      </c>
      <c r="G35" s="20">
        <f t="shared" si="0"/>
        <v>3.00000000000189E-4</v>
      </c>
      <c r="H35" s="4">
        <f t="shared" si="1"/>
        <v>1.14415</v>
      </c>
      <c r="I35" s="21">
        <v>1.3531</v>
      </c>
      <c r="J35" s="22">
        <v>1.3535999999999999</v>
      </c>
      <c r="K35" s="1">
        <f t="shared" si="2"/>
        <v>-4.9999999999994493E-4</v>
      </c>
      <c r="L35" s="4">
        <f t="shared" si="3"/>
        <v>1.3533499999999998</v>
      </c>
      <c r="M35">
        <v>1.3290999999999999</v>
      </c>
      <c r="N35">
        <v>1.3287</v>
      </c>
      <c r="O35" s="1">
        <f t="shared" si="4"/>
        <v>1.3289</v>
      </c>
      <c r="P35" s="4">
        <f t="shared" si="5"/>
        <v>3.9999999999995595E-4</v>
      </c>
      <c r="Q35" s="1">
        <f t="shared" si="6"/>
        <v>170.08130081300797</v>
      </c>
      <c r="R35" s="1">
        <f t="shared" si="7"/>
        <v>150.20325203252031</v>
      </c>
      <c r="S35" s="1">
        <f t="shared" si="8"/>
        <v>19.87804878048766</v>
      </c>
    </row>
    <row r="36" spans="1:19">
      <c r="A36" s="1" t="s">
        <v>55</v>
      </c>
      <c r="B36" s="1">
        <v>4932</v>
      </c>
      <c r="C36" s="1" t="s">
        <v>93</v>
      </c>
      <c r="D36" s="4">
        <v>1000</v>
      </c>
      <c r="E36" s="9">
        <v>1.1462000000000001</v>
      </c>
      <c r="F36" s="9">
        <v>1.1462000000000001</v>
      </c>
      <c r="G36" s="20">
        <f t="shared" si="0"/>
        <v>0</v>
      </c>
      <c r="H36" s="4">
        <f t="shared" si="1"/>
        <v>1.1462000000000001</v>
      </c>
      <c r="I36" s="21">
        <v>1.2696000000000001</v>
      </c>
      <c r="J36" s="22">
        <v>1.2698</v>
      </c>
      <c r="K36" s="1">
        <f t="shared" si="2"/>
        <v>-1.9999999999997797E-4</v>
      </c>
      <c r="L36" s="4">
        <f t="shared" si="3"/>
        <v>1.2697000000000001</v>
      </c>
      <c r="M36">
        <v>1.2526999999999999</v>
      </c>
      <c r="N36">
        <v>1.2526999999999999</v>
      </c>
      <c r="O36" s="1">
        <f t="shared" si="4"/>
        <v>1.2526999999999999</v>
      </c>
      <c r="P36" s="4">
        <f t="shared" si="5"/>
        <v>0</v>
      </c>
      <c r="Q36" s="1">
        <f t="shared" si="6"/>
        <v>123.49999999999994</v>
      </c>
      <c r="R36" s="1">
        <f t="shared" si="7"/>
        <v>106.49999999999982</v>
      </c>
      <c r="S36" s="1">
        <f t="shared" si="8"/>
        <v>17.000000000000128</v>
      </c>
    </row>
    <row r="37" spans="1:19">
      <c r="A37" s="1" t="s">
        <v>56</v>
      </c>
      <c r="B37" s="1">
        <v>4933</v>
      </c>
      <c r="C37" s="1" t="s">
        <v>94</v>
      </c>
      <c r="D37" s="4">
        <v>1050</v>
      </c>
      <c r="E37" s="9">
        <v>1.1438999999999999</v>
      </c>
      <c r="F37" s="9">
        <v>1.1437999999999999</v>
      </c>
      <c r="G37" s="20">
        <f t="shared" si="0"/>
        <v>9.9999999999988987E-5</v>
      </c>
      <c r="H37" s="4">
        <f t="shared" si="1"/>
        <v>1.14385</v>
      </c>
      <c r="I37" s="21">
        <v>1.3086</v>
      </c>
      <c r="J37" s="22">
        <v>1.3084</v>
      </c>
      <c r="K37" s="1">
        <f t="shared" si="2"/>
        <v>1.9999999999997797E-4</v>
      </c>
      <c r="L37" s="4">
        <f t="shared" si="3"/>
        <v>1.3085</v>
      </c>
      <c r="M37">
        <v>1.2870999999999999</v>
      </c>
      <c r="N37">
        <v>1.2867999999999999</v>
      </c>
      <c r="O37" s="1">
        <f t="shared" si="4"/>
        <v>1.28695</v>
      </c>
      <c r="P37" s="4">
        <f t="shared" si="5"/>
        <v>2.9999999999996696E-4</v>
      </c>
      <c r="Q37" s="1">
        <f t="shared" si="6"/>
        <v>156.80952380952377</v>
      </c>
      <c r="R37" s="1">
        <f t="shared" si="7"/>
        <v>136.28571428571428</v>
      </c>
      <c r="S37" s="1">
        <f t="shared" si="8"/>
        <v>20.52380952380949</v>
      </c>
    </row>
    <row r="38" spans="1:19">
      <c r="A38" s="1" t="s">
        <v>57</v>
      </c>
      <c r="B38" s="1">
        <v>4932</v>
      </c>
      <c r="C38" s="1" t="s">
        <v>95</v>
      </c>
      <c r="D38" s="4">
        <v>1120</v>
      </c>
      <c r="E38" s="9">
        <v>1.1475</v>
      </c>
      <c r="F38" s="9">
        <v>1.1472</v>
      </c>
      <c r="G38" s="20">
        <f t="shared" si="0"/>
        <v>2.9999999999996696E-4</v>
      </c>
      <c r="H38" s="4">
        <f t="shared" si="1"/>
        <v>1.1473499999999999</v>
      </c>
      <c r="I38" s="21">
        <v>1.2765</v>
      </c>
      <c r="J38" s="22">
        <v>1.2769999999999999</v>
      </c>
      <c r="K38" s="1">
        <f t="shared" si="2"/>
        <v>-4.9999999999994493E-4</v>
      </c>
      <c r="L38" s="4">
        <f t="shared" si="3"/>
        <v>1.2767499999999998</v>
      </c>
      <c r="M38">
        <v>1.2576000000000001</v>
      </c>
      <c r="N38">
        <v>1.2576000000000001</v>
      </c>
      <c r="O38" s="1">
        <f t="shared" si="4"/>
        <v>1.2576000000000001</v>
      </c>
      <c r="P38" s="4">
        <f t="shared" si="5"/>
        <v>0</v>
      </c>
      <c r="Q38" s="1">
        <f t="shared" si="6"/>
        <v>115.53571428571423</v>
      </c>
      <c r="R38" s="1">
        <f t="shared" si="7"/>
        <v>98.437500000000156</v>
      </c>
      <c r="S38" s="1">
        <f t="shared" si="8"/>
        <v>17.098214285714079</v>
      </c>
    </row>
    <row r="39" spans="1:19">
      <c r="A39" s="1" t="s">
        <v>58</v>
      </c>
      <c r="B39" s="1">
        <v>4933</v>
      </c>
      <c r="C39" s="1" t="s">
        <v>96</v>
      </c>
      <c r="D39" s="4">
        <v>1150</v>
      </c>
      <c r="E39" s="9">
        <v>1.1437999999999999</v>
      </c>
      <c r="F39" s="9">
        <v>1.1439999999999999</v>
      </c>
      <c r="G39" s="20">
        <f t="shared" si="0"/>
        <v>-1.9999999999997797E-4</v>
      </c>
      <c r="H39" s="4">
        <f t="shared" si="1"/>
        <v>1.1438999999999999</v>
      </c>
      <c r="I39" s="21">
        <v>1.3167</v>
      </c>
      <c r="J39" s="22">
        <v>1.3165</v>
      </c>
      <c r="K39" s="1">
        <f t="shared" si="2"/>
        <v>1.9999999999997797E-4</v>
      </c>
      <c r="L39" s="4">
        <f t="shared" si="3"/>
        <v>1.3166</v>
      </c>
      <c r="M39">
        <v>1.2939000000000001</v>
      </c>
      <c r="N39">
        <v>1.2934000000000001</v>
      </c>
      <c r="O39" s="1">
        <f t="shared" si="4"/>
        <v>1.29365</v>
      </c>
      <c r="P39" s="4">
        <f t="shared" si="5"/>
        <v>4.9999999999994493E-4</v>
      </c>
      <c r="Q39" s="1">
        <f t="shared" si="6"/>
        <v>150.17391304347834</v>
      </c>
      <c r="R39" s="1">
        <f t="shared" si="7"/>
        <v>130.2173913043479</v>
      </c>
      <c r="S39" s="1">
        <f t="shared" si="8"/>
        <v>19.956521739130437</v>
      </c>
    </row>
    <row r="40" spans="1:19">
      <c r="A40" s="1" t="s">
        <v>59</v>
      </c>
      <c r="B40" s="1">
        <v>4932</v>
      </c>
      <c r="C40" s="1" t="s">
        <v>97</v>
      </c>
      <c r="D40" s="4">
        <v>1170</v>
      </c>
      <c r="E40" s="9">
        <v>1.1521999999999999</v>
      </c>
      <c r="F40" s="9">
        <v>1.1521999999999999</v>
      </c>
      <c r="G40" s="20">
        <f t="shared" si="0"/>
        <v>0</v>
      </c>
      <c r="H40" s="4">
        <f t="shared" si="1"/>
        <v>1.1521999999999999</v>
      </c>
      <c r="I40" s="21">
        <v>1.2710999999999999</v>
      </c>
      <c r="J40" s="22">
        <v>1.2710999999999999</v>
      </c>
      <c r="K40" s="1">
        <f t="shared" si="2"/>
        <v>0</v>
      </c>
      <c r="L40" s="4">
        <f t="shared" si="3"/>
        <v>1.2710999999999999</v>
      </c>
      <c r="M40">
        <v>1.2499</v>
      </c>
      <c r="N40">
        <v>1.2503</v>
      </c>
      <c r="O40" s="1">
        <f t="shared" si="4"/>
        <v>1.2501</v>
      </c>
      <c r="P40" s="4">
        <f t="shared" si="5"/>
        <v>-3.9999999999995595E-4</v>
      </c>
      <c r="Q40" s="1">
        <f t="shared" si="6"/>
        <v>101.62393162393164</v>
      </c>
      <c r="R40" s="1">
        <f t="shared" si="7"/>
        <v>83.675213675213755</v>
      </c>
      <c r="S40" s="1">
        <f t="shared" si="8"/>
        <v>17.948717948717885</v>
      </c>
    </row>
    <row r="41" spans="1:19">
      <c r="A41" s="1" t="s">
        <v>60</v>
      </c>
      <c r="B41" s="1">
        <v>4933</v>
      </c>
      <c r="C41" s="1" t="s">
        <v>98</v>
      </c>
      <c r="D41" s="4">
        <v>1190</v>
      </c>
      <c r="E41" s="9">
        <v>1.1467000000000001</v>
      </c>
      <c r="F41" s="9">
        <v>1.1467000000000001</v>
      </c>
      <c r="G41" s="20">
        <f t="shared" si="0"/>
        <v>0</v>
      </c>
      <c r="H41" s="4">
        <f t="shared" si="1"/>
        <v>1.1467000000000001</v>
      </c>
      <c r="I41" s="21">
        <v>1.2909999999999999</v>
      </c>
      <c r="J41" s="22">
        <v>1.2906</v>
      </c>
      <c r="K41" s="1">
        <f t="shared" si="2"/>
        <v>3.9999999999995595E-4</v>
      </c>
      <c r="L41" s="4">
        <f t="shared" si="3"/>
        <v>1.2907999999999999</v>
      </c>
      <c r="M41">
        <v>1.2683</v>
      </c>
      <c r="N41">
        <v>1.2685999999999999</v>
      </c>
      <c r="O41" s="1">
        <f t="shared" si="4"/>
        <v>1.2684500000000001</v>
      </c>
      <c r="P41" s="4">
        <f t="shared" si="5"/>
        <v>-2.9999999999996696E-4</v>
      </c>
      <c r="Q41" s="1">
        <f t="shared" si="6"/>
        <v>121.09243697478985</v>
      </c>
      <c r="R41" s="1">
        <f t="shared" si="7"/>
        <v>102.31092436974792</v>
      </c>
      <c r="S41" s="1">
        <f t="shared" si="8"/>
        <v>18.781512605041925</v>
      </c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0" sqref="I10"/>
    </sheetView>
  </sheetViews>
  <sheetFormatPr baseColWidth="10" defaultColWidth="8.83203125" defaultRowHeight="14" x14ac:dyDescent="0"/>
  <cols>
    <col min="1" max="1" width="12.1640625" bestFit="1" customWidth="1"/>
    <col min="7" max="7" width="12.1640625" bestFit="1" customWidth="1"/>
  </cols>
  <sheetData>
    <row r="1" spans="1:10">
      <c r="A1" s="12" t="s">
        <v>99</v>
      </c>
      <c r="B1" s="13"/>
      <c r="C1" s="13"/>
      <c r="D1" s="14"/>
      <c r="G1" s="12" t="s">
        <v>100</v>
      </c>
      <c r="H1" s="13"/>
      <c r="I1" s="13"/>
      <c r="J1" s="14"/>
    </row>
    <row r="2" spans="1:10">
      <c r="A2" s="15"/>
      <c r="B2" s="2" t="s">
        <v>13</v>
      </c>
      <c r="C2" s="2" t="s">
        <v>14</v>
      </c>
      <c r="D2" s="3" t="s">
        <v>15</v>
      </c>
      <c r="G2" s="15"/>
      <c r="H2" s="2" t="s">
        <v>13</v>
      </c>
      <c r="I2" s="2" t="s">
        <v>14</v>
      </c>
      <c r="J2" s="3" t="s">
        <v>15</v>
      </c>
    </row>
    <row r="3" spans="1:10">
      <c r="A3" s="16" t="s">
        <v>20</v>
      </c>
      <c r="B3" s="6" t="s">
        <v>11</v>
      </c>
      <c r="C3" s="6" t="s">
        <v>11</v>
      </c>
      <c r="D3" s="7" t="s">
        <v>11</v>
      </c>
      <c r="G3" s="16" t="s">
        <v>20</v>
      </c>
      <c r="H3" s="6" t="s">
        <v>11</v>
      </c>
      <c r="I3" s="6" t="s">
        <v>11</v>
      </c>
      <c r="J3" s="7" t="s">
        <v>11</v>
      </c>
    </row>
    <row r="4" spans="1:10">
      <c r="A4" s="17">
        <v>0.01</v>
      </c>
      <c r="B4" s="23">
        <v>95.361445783132595</v>
      </c>
      <c r="C4" s="23">
        <v>78.373493975903685</v>
      </c>
      <c r="D4" s="24">
        <v>16.98795180722891</v>
      </c>
      <c r="G4" s="17">
        <v>0.01</v>
      </c>
      <c r="H4" s="23">
        <v>57.580645161290079</v>
      </c>
      <c r="I4" s="23">
        <v>41.612903225806164</v>
      </c>
      <c r="J4" s="24">
        <v>15.967741935483915</v>
      </c>
    </row>
    <row r="5" spans="1:10">
      <c r="A5" s="17">
        <v>0.05</v>
      </c>
      <c r="B5" s="23">
        <v>46.878612716762845</v>
      </c>
      <c r="C5" s="23">
        <v>37.341040462427742</v>
      </c>
      <c r="D5" s="24">
        <v>9.5375722543351031</v>
      </c>
      <c r="G5" s="17">
        <v>0.05</v>
      </c>
      <c r="H5" s="23">
        <v>28.032258064516121</v>
      </c>
      <c r="I5" s="23">
        <v>19.774193548387139</v>
      </c>
      <c r="J5" s="24">
        <v>8.2580645161289823</v>
      </c>
    </row>
    <row r="6" spans="1:10">
      <c r="A6" s="17">
        <v>0.1</v>
      </c>
      <c r="B6" s="23">
        <f>'Raw Data'!Q8+'Raw Data'!Q10</f>
        <v>95.45077824944444</v>
      </c>
      <c r="C6" s="23">
        <f>'Raw Data'!R10+'Raw Data'!R8</f>
        <v>70.860622599555285</v>
      </c>
      <c r="D6" s="24">
        <f>B6-C6</f>
        <v>24.590155649889155</v>
      </c>
      <c r="G6" s="17">
        <v>0.1</v>
      </c>
      <c r="H6" s="23">
        <f>'Raw Data'!Q9+'Raw Data'!Q11</f>
        <v>120.34967320261477</v>
      </c>
      <c r="I6" s="23">
        <f>'Raw Data'!R9+'Raw Data'!R11</f>
        <v>86.591503267973948</v>
      </c>
      <c r="J6" s="24">
        <f>H6-I6</f>
        <v>33.758169934640819</v>
      </c>
    </row>
    <row r="7" spans="1:10">
      <c r="A7" s="17">
        <v>0.2</v>
      </c>
      <c r="B7" s="23">
        <f>'Raw Data'!Q12+'Raw Data'!Q14</f>
        <v>78.087253193960564</v>
      </c>
      <c r="C7" s="23">
        <f>'Raw Data'!R12+'Raw Data'!R14</f>
        <v>60.774535423925613</v>
      </c>
      <c r="D7" s="24">
        <f t="shared" ref="D7:D10" si="0">B7-C7</f>
        <v>17.312717770034951</v>
      </c>
      <c r="G7" s="17">
        <v>0.2</v>
      </c>
      <c r="H7" s="23">
        <f>'Raw Data'!Q13+'Raw Data'!Q15</f>
        <v>142.38258422913214</v>
      </c>
      <c r="I7" s="23">
        <f>'Raw Data'!R13+'Raw Data'!R15</f>
        <v>118.36104898636452</v>
      </c>
      <c r="J7" s="24">
        <f t="shared" ref="J7:J10" si="1">H7-I7</f>
        <v>24.021535242767612</v>
      </c>
    </row>
    <row r="8" spans="1:10">
      <c r="A8" s="17">
        <v>0.3</v>
      </c>
      <c r="B8" s="23">
        <f>'Raw Data'!Q16+'Raw Data'!Q18+'Raw Data'!Q20+'Raw Data'!Q22</f>
        <v>321.35878768010343</v>
      </c>
      <c r="C8" s="23">
        <f>'Raw Data'!R16+'Raw Data'!R18+'Raw Data'!R20+'Raw Data'!R22</f>
        <v>264.7582303719505</v>
      </c>
      <c r="D8" s="24">
        <f t="shared" si="0"/>
        <v>56.600557308152929</v>
      </c>
      <c r="G8" s="17">
        <v>0.3</v>
      </c>
      <c r="H8" s="23">
        <f>'Raw Data'!Q17+'Raw Data'!Q19+'Raw Data'!Q21+'Raw Data'!Q23</f>
        <v>452.43837169891924</v>
      </c>
      <c r="I8" s="23">
        <f>'Raw Data'!R17+'Raw Data'!R19+'Raw Data'!R21+'Raw Data'!R23</f>
        <v>381.90268853149087</v>
      </c>
      <c r="J8" s="24">
        <f t="shared" si="1"/>
        <v>70.535683167428374</v>
      </c>
    </row>
    <row r="9" spans="1:10">
      <c r="A9" s="17">
        <v>0.45</v>
      </c>
      <c r="B9" s="23">
        <f>'Raw Data'!Q24+'Raw Data'!Q26+'Raw Data'!Q28+'Raw Data'!Q30+'Raw Data'!Q32</f>
        <v>953.95676185819502</v>
      </c>
      <c r="C9" s="23">
        <f>'Raw Data'!R24+'Raw Data'!R26+'Raw Data'!R28+'Raw Data'!R30</f>
        <v>703.20491721102178</v>
      </c>
      <c r="D9" s="24">
        <f t="shared" si="0"/>
        <v>250.75184464717324</v>
      </c>
      <c r="G9" s="17">
        <v>0.45</v>
      </c>
      <c r="H9" s="23">
        <f>'Raw Data'!Q25+'Raw Data'!Q27+'Raw Data'!Q29+'Raw Data'!Q31+'Raw Data'!Q33</f>
        <v>1282.2401738466938</v>
      </c>
      <c r="I9" s="23">
        <f>'Raw Data'!R25+'Raw Data'!R27+'Raw Data'!R29+'Raw Data'!R31+'Raw Data'!R33</f>
        <v>1132.3731867354618</v>
      </c>
      <c r="J9" s="24">
        <f t="shared" si="1"/>
        <v>149.86698711123199</v>
      </c>
    </row>
    <row r="10" spans="1:10">
      <c r="A10" s="16">
        <v>0.6</v>
      </c>
      <c r="B10" s="25">
        <f>'Raw Data'!Q34+'Raw Data'!Q36+'Raw Data'!Q38+'Raw Data'!Q40</f>
        <v>460.24642276915</v>
      </c>
      <c r="C10" s="25">
        <f>'Raw Data'!R34+'Raw Data'!R36+'Raw Data'!R38+'Raw Data'!R40</f>
        <v>391.29866408843702</v>
      </c>
      <c r="D10" s="26">
        <f t="shared" si="0"/>
        <v>68.94775868071298</v>
      </c>
      <c r="G10" s="16">
        <v>0.6</v>
      </c>
      <c r="H10" s="25">
        <f>'Raw Data'!Q35+'Raw Data'!Q37+'Raw Data'!Q39+'Raw Data'!Q41</f>
        <v>598.15717464079989</v>
      </c>
      <c r="I10" s="25">
        <f>'Raw Data'!R35+'Raw Data'!R37+'Raw Data'!R39+'Raw Data'!R41</f>
        <v>519.01728199233037</v>
      </c>
      <c r="J10" s="26">
        <f t="shared" si="1"/>
        <v>79.139892648469527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2011-07-11T19:42:48Z</dcterms:modified>
</cp:coreProperties>
</file>